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pilvi.post\Desktop\MTÜ Emmaste Tuletõrje Selts\MTÜ Emmaste Tuletõrje Selts\Toetuse määrus_hoone rek\"/>
    </mc:Choice>
  </mc:AlternateContent>
  <xr:revisionPtr revIDLastSave="0" documentId="13_ncr:1_{EFD3EE67-7A55-4F86-8CAD-E966821D115D}" xr6:coauthVersionLast="47" xr6:coauthVersionMax="47" xr10:uidLastSave="{00000000-0000-0000-0000-000000000000}"/>
  <bookViews>
    <workbookView xWindow="28680" yWindow="-120" windowWidth="29040" windowHeight="15840" xr2:uid="{DB9831B9-18AD-48F3-85D2-5872C790783C}"/>
  </bookViews>
  <sheets>
    <sheet name="Sheet1" sheetId="1" r:id="rId1"/>
  </sheets>
  <definedNames>
    <definedName name="_Hlk102996774" localSheetId="0">Sheet1!$A$1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1" l="1"/>
  <c r="G56" i="1" s="1"/>
  <c r="E55" i="1"/>
  <c r="G55" i="1" s="1"/>
  <c r="E54" i="1"/>
  <c r="G54" i="1" s="1"/>
  <c r="E53" i="1"/>
  <c r="E52" i="1"/>
  <c r="E51" i="1"/>
  <c r="G51" i="1" s="1"/>
  <c r="E50" i="1"/>
  <c r="E49" i="1"/>
  <c r="G49" i="1" s="1"/>
  <c r="E48" i="1"/>
  <c r="G48" i="1" s="1"/>
  <c r="E47" i="1"/>
  <c r="G47" i="1" s="1"/>
  <c r="E46" i="1"/>
  <c r="G46" i="1" s="1"/>
  <c r="E45" i="1"/>
  <c r="G45" i="1" s="1"/>
  <c r="E44" i="1"/>
  <c r="G44" i="1" s="1"/>
  <c r="E43" i="1"/>
  <c r="G43" i="1" s="1"/>
  <c r="E42" i="1"/>
  <c r="G42" i="1" s="1"/>
  <c r="E41" i="1"/>
  <c r="G41" i="1" s="1"/>
  <c r="C57" i="1"/>
  <c r="E40" i="1"/>
  <c r="G40" i="1" s="1"/>
  <c r="B57" i="1"/>
  <c r="D57" i="1"/>
  <c r="G53" i="1"/>
  <c r="G50" i="1"/>
  <c r="G52" i="1"/>
  <c r="F46" i="1" l="1"/>
  <c r="F45" i="1"/>
  <c r="F56" i="1"/>
  <c r="F44" i="1"/>
  <c r="F55" i="1"/>
  <c r="F43" i="1"/>
  <c r="F54" i="1"/>
  <c r="F53" i="1"/>
  <c r="F51" i="1"/>
  <c r="F50" i="1"/>
  <c r="F48" i="1"/>
  <c r="F52" i="1"/>
  <c r="F49" i="1"/>
  <c r="F47" i="1"/>
  <c r="F42" i="1"/>
  <c r="F41" i="1"/>
  <c r="F40" i="1"/>
  <c r="G57" i="1"/>
  <c r="F59" i="1" s="1"/>
  <c r="E57" i="1"/>
  <c r="F57" i="1" l="1"/>
</calcChain>
</file>

<file path=xl/sharedStrings.xml><?xml version="1.0" encoding="utf-8"?>
<sst xmlns="http://schemas.openxmlformats.org/spreadsheetml/2006/main" count="74" uniqueCount="63">
  <si>
    <t>Täidab toetusvooru läbiviija</t>
  </si>
  <si>
    <t xml:space="preserve">Registreerimise kuupäev: </t>
  </si>
  <si>
    <t xml:space="preserve">Reg-nr: </t>
  </si>
  <si>
    <t>Finantseerimisotsuse kuupäev:</t>
  </si>
  <si>
    <t>Finantseerimisotsus:</t>
  </si>
  <si>
    <t>Täidab toetuse taotleja</t>
  </si>
  <si>
    <t>Projekti alustamise kuupäev</t>
  </si>
  <si>
    <t>Projekti lõpetamise kuupäev</t>
  </si>
  <si>
    <t>Reg. Kood</t>
  </si>
  <si>
    <t>Postiaadress</t>
  </si>
  <si>
    <t>Taotleja esindusõigusliku isiku nimi</t>
  </si>
  <si>
    <t>E-post</t>
  </si>
  <si>
    <r>
      <t xml:space="preserve">2. Projekti eelarve </t>
    </r>
    <r>
      <rPr>
        <i/>
        <sz val="10"/>
        <color theme="1"/>
        <rFont val="Times New Roman"/>
        <family val="1"/>
        <charset val="186"/>
      </rPr>
      <t>(toetatavate kulud loetelu)</t>
    </r>
  </si>
  <si>
    <t>Kulu kirjeldus</t>
  </si>
  <si>
    <t>Projekti summa</t>
  </si>
  <si>
    <t>Taotletav toetuse summa</t>
  </si>
  <si>
    <r>
      <t>Kulu kokku koos käibemaksuga</t>
    </r>
    <r>
      <rPr>
        <i/>
        <sz val="11"/>
        <color theme="1"/>
        <rFont val="Aptos Narrow"/>
        <family val="2"/>
        <scheme val="minor"/>
      </rPr>
      <t xml:space="preserve"> (</t>
    </r>
    <r>
      <rPr>
        <i/>
        <sz val="10"/>
        <color theme="1"/>
        <rFont val="Aptos Narrow"/>
        <family val="2"/>
        <scheme val="minor"/>
      </rPr>
      <t>täidavad mitte käibemaksu kohustuslased)</t>
    </r>
  </si>
  <si>
    <t>Telefoni nr.</t>
  </si>
  <si>
    <t>Kellelt ja kuidas on võetud hinnapäring, selle sisu ja hind ning tehtud valiku põhjendus</t>
  </si>
  <si>
    <t>(allkirjastatud digitaalselt)</t>
  </si>
  <si>
    <r>
      <t xml:space="preserve">Kulu kokku koos käibemaksuga   Käimeksu määr 24% alates 01.07.25 </t>
    </r>
    <r>
      <rPr>
        <i/>
        <sz val="10"/>
        <color theme="1"/>
        <rFont val="Aptos Narrow"/>
        <family val="2"/>
        <scheme val="minor"/>
      </rPr>
      <t>(täidavad käibemaksu kohustuslased)</t>
    </r>
  </si>
  <si>
    <r>
      <t xml:space="preserve">Kulu kokku koos käibemaksuga   Käimeksu määr 22% kuni 30.06.25 </t>
    </r>
    <r>
      <rPr>
        <i/>
        <sz val="10"/>
        <color theme="1"/>
        <rFont val="Aptos Narrow"/>
        <family val="2"/>
        <scheme val="minor"/>
      </rPr>
      <t>(täidavad käibemaksu kohustuslased)</t>
    </r>
  </si>
  <si>
    <t>Taotlusvorm vabatahtlikkuse alusel Päästeameti tegevuses osalejale tegevustoetuse taotlemiseks</t>
  </si>
  <si>
    <r>
      <t xml:space="preserve">Kokku </t>
    </r>
    <r>
      <rPr>
        <i/>
        <sz val="10"/>
        <color theme="1"/>
        <rFont val="Aptos Narrow"/>
        <family val="2"/>
        <scheme val="minor"/>
      </rPr>
      <t>(toetusega rahastatakse maksimaalselt 30 000 eurot taotleja kohta)</t>
    </r>
  </si>
  <si>
    <r>
      <t xml:space="preserve">1. Projekti kirjeldus </t>
    </r>
    <r>
      <rPr>
        <i/>
        <sz val="10"/>
        <color theme="1"/>
        <rFont val="Times New Roman"/>
        <family val="1"/>
        <charset val="186"/>
      </rPr>
      <t>(taotletava toetuse kulude kirjeldus)</t>
    </r>
  </si>
  <si>
    <t>Kulud tuleb esitada liikide kaupa ning peavad olema põhjendatud, mõistlikud ja tegevuse elluviimiseks ning tulemuse saavutamiseks vajalikud. Abikõlblikud kulud on tehtud perioodil 01.01.2025-31.12.2025 ja projekti tähtaega ei pikendata.</t>
  </si>
  <si>
    <t xml:space="preserve">   * taotletava toetuse alla minevate kulude katteks pole muudest toetusmeetmetest toetusi saadud</t>
  </si>
  <si>
    <t xml:space="preserve">   * minu esindusõiguslikkus äriregistris  kehtiv</t>
  </si>
  <si>
    <t xml:space="preserve">1.3 Projekti kavandatavad/tehtud tegevused ja ajakava </t>
  </si>
  <si>
    <t>Tegevuse (kulu) kirjeldus</t>
  </si>
  <si>
    <t>Kavandatava/tehtud tegevuse (kulu) kuupäev</t>
  </si>
  <si>
    <t>Oma finantseeringu summa</t>
  </si>
  <si>
    <t>5. Taotluse allkirjastamisel kinnitan, et</t>
  </si>
  <si>
    <t>3. Projekti omafinantseeringu allikad sh. teave selle kohta, kui taotleja on projekti tegevustele taotlenud toetust samal ajal muust riigieelarvelisest, Euroopa Liidu või välisabi toetusmeetmest</t>
  </si>
  <si>
    <t>* taotlusvormil täidetakse hallid lahtrid</t>
  </si>
  <si>
    <t xml:space="preserve">Taotleja nimi </t>
  </si>
  <si>
    <r>
      <t xml:space="preserve">1.2 Projekti eesmärk ja tulemus </t>
    </r>
    <r>
      <rPr>
        <i/>
        <sz val="10"/>
        <color theme="1"/>
        <rFont val="Times New Roman"/>
        <family val="1"/>
        <charset val="186"/>
      </rPr>
      <t>(Kirjeldage lühidalt, millist probleemi te projektiga lahendate ja milliste tasemete, olukordade, seisundite või muutusteni projekti elluviimise kaudu jõutakse)</t>
    </r>
  </si>
  <si>
    <t xml:space="preserve">1.1 Projekti nimi </t>
  </si>
  <si>
    <t xml:space="preserve">Arvelduskonto nr. </t>
  </si>
  <si>
    <t xml:space="preserve">   * vastan siseministri 26.03.2025 määruse nr 4 "Vabatahtlikkuse alusel Päästeameti tegevuses osalejale toetuse andmise tingimused ja kord"  § 10 lõike 2 nõuetele</t>
  </si>
  <si>
    <t xml:space="preserve">   * taotleja on võimeline katma omafinantseeringu summat või on kohustus makstud enne taotluse esitamist.</t>
  </si>
  <si>
    <r>
      <t xml:space="preserve">4. Informatsioon võrreldavate hinnapakkumuste või läbi viidud riigihanke kohta </t>
    </r>
    <r>
      <rPr>
        <sz val="10"/>
        <color theme="1"/>
        <rFont val="Times New Roman"/>
        <family val="1"/>
        <charset val="186"/>
      </rPr>
      <t>(Kui ei ole võimalik esitada vähemalt kahte hinnapakkumust või ei valita odavaimat pakkumust, põhjendatakse seda taotluses)</t>
    </r>
  </si>
  <si>
    <r>
      <t xml:space="preserve">Toetuse summa </t>
    </r>
    <r>
      <rPr>
        <i/>
        <sz val="10"/>
        <color theme="1"/>
        <rFont val="Aptos Narrow"/>
        <family val="2"/>
        <scheme val="minor"/>
      </rPr>
      <t>(peab olema väiksem või võrdne, kui 30 000)</t>
    </r>
  </si>
  <si>
    <r>
      <t xml:space="preserve">Summa, mis ületab toetuse piirmäära </t>
    </r>
    <r>
      <rPr>
        <i/>
        <sz val="10"/>
        <color theme="1"/>
        <rFont val="Aptos Narrow"/>
        <family val="2"/>
        <scheme val="minor"/>
      </rPr>
      <t xml:space="preserve">(täidetakse juhul, kui lahtris G57 olev summa ületab 30 000 eurot selles osas, mis ületab piirmäära) </t>
    </r>
  </si>
  <si>
    <t>Emmaste Tuletõrje Selts MTÜ</t>
  </si>
  <si>
    <t>EE5642042788630885300</t>
  </si>
  <si>
    <t>Hiiu maakond, Hiiumaa vald, Emmaste küla, Pääste, 92001</t>
  </si>
  <si>
    <t>Jürgen Post</t>
  </si>
  <si>
    <t xml:space="preserve">emmastetuletorjeselts@gmail.com </t>
  </si>
  <si>
    <t>Hiiumaa, Emmaste päästedepoo remont.</t>
  </si>
  <si>
    <t>01.11.-31.12.2025</t>
  </si>
  <si>
    <t>siseseinte ja lagede ehitamine koos soojustamisega</t>
  </si>
  <si>
    <t>ruumide viimistlemine</t>
  </si>
  <si>
    <t>3 akna ja 2 välisukse vahetus</t>
  </si>
  <si>
    <t>WC ja pesuruumi valmiduse loomine</t>
  </si>
  <si>
    <t>elektritööde teostamine</t>
  </si>
  <si>
    <t>siseseinte ja lagede ehitamine</t>
  </si>
  <si>
    <t>elektritööd</t>
  </si>
  <si>
    <t>Emmaste Tuletõrje Selts: 15242,40 (15242,39736) eurot, Hiiumaa Vallavalitsus: 3000 eurot</t>
  </si>
  <si>
    <t>siseseinte ja lagede ehitamine koos soojustamise ja viimistlemisega, WC ja pesuruumi valmiduse loomine, 3 akna ja 2 välisukse vahetus</t>
  </si>
  <si>
    <r>
      <t>Hinnapakkumuskutsed saadeti meili teel Väino ja Ko OÜ' le, FIE Vilmar Veevo' le ja FIE Emil Ader' ile, milles paluti hinnapakkumist Emmaste päästedepoo elektritööde teostamiseks (v.a. garaa</t>
    </r>
    <r>
      <rPr>
        <sz val="11"/>
        <color theme="1"/>
        <rFont val="Aptos Narrow"/>
        <family val="2"/>
      </rPr>
      <t>ž</t>
    </r>
    <r>
      <rPr>
        <sz val="11"/>
        <color theme="1"/>
        <rFont val="Aptos Narrow"/>
        <family val="2"/>
        <charset val="186"/>
      </rPr>
      <t xml:space="preserve"> ja päikesepark) vastavalt lisatud elektriprojektile. Kuna FIE Vilmar Veevo ja FIE Emil Ader loobusid pakkumisel osalemisest, siis valiti võitjaks Väino ja Ko OÜ pakkumus summas 20666,63 eurot.</t>
    </r>
  </si>
  <si>
    <r>
      <t>Hinnapakkumuskutsed saadeti meili teel Avrem OÜ' le ja Dagotek Ehitus OÜ' le, milles paluti hinnapakkumist Emmaste päästedepoo sisetööde teostamiseks (v.a.garaa</t>
    </r>
    <r>
      <rPr>
        <sz val="11"/>
        <color theme="1"/>
        <rFont val="Aptos Narrow"/>
        <family val="2"/>
      </rPr>
      <t>ž</t>
    </r>
    <r>
      <rPr>
        <sz val="11"/>
        <color theme="1"/>
        <rFont val="Aptos Narrow"/>
        <family val="2"/>
        <charset val="186"/>
      </rPr>
      <t>) vastavalt lisatud projektile: 1. siseseinte ja lagede ehitamine koos soojustamise ja viimistlemisega; 2. WC ja pesuruumi valmidus (WC pott, kraanikauss, 2 du</t>
    </r>
    <r>
      <rPr>
        <sz val="11"/>
        <color theme="1"/>
        <rFont val="Aptos Narrow"/>
        <family val="2"/>
      </rPr>
      <t>šš</t>
    </r>
    <r>
      <rPr>
        <sz val="11"/>
        <color theme="1"/>
        <rFont val="Aptos Narrow"/>
        <family val="2"/>
        <charset val="186"/>
      </rPr>
      <t>i); 3. akende (3 tk.) ja välisuste (2 tk.) vahetus. Võitjaks valiti odavaima pakkumise teinud Dagotek Ehitus OÜ pakkumus summas 36400 eurot.</t>
    </r>
  </si>
  <si>
    <r>
      <t xml:space="preserve">Hiiumaa vallas Emmaste külas asuv päästedepoo (ehr kood 115001681) oli kuni 1980.-ndate aastate lõpuni kasutusel kortermajade katlamajana, mis ehitati 1990.-ndate aastate algul ümber päästedepooks, mil teostati hoones viimane remont. Pääste kinnistu, katastritunnusega 17501:004:1190, kuulub Emmaste Tuletõrje Seltsile. Hoones tegutsevad Emmaste vabatahtlikud päästjad. Seltsil on Päästeametiga sõlmitud kehtiv pääste- ja ennetustöö leping, mille kohaselt aktiivselt ka tegeldakse. Kuna depoo ruumid on "oma aja ära elanud" ega ole enam kasutatavad, hoone on soojustamata, vee-, kanalisatsiooni-, kütte- ja elektrisüsteem vajavad väljavahetamist, siis antud projekti eesmärgiks on Emmaste päästedepoo remont (sisetööd). Projekt panustab päästeseaduse kohaselt päästeasutuse tegevusse. Ühtlasi panustatakse tulekahjuga seotud õnnetuste ennetamisse ja turvalisema elukeskkonna loomisesse. Järjepidevalt on panustatud ennetustegevusse, millele järgnes Eliitkomando võistlusel 2025 ära märgitud tunnustus väga hea ennetustegevuse eest. </t>
    </r>
    <r>
      <rPr>
        <sz val="11"/>
        <color rgb="FFFF0000"/>
        <rFont val="Aptos Narrow"/>
        <family val="2"/>
        <scheme val="minor"/>
      </rPr>
      <t xml:space="preserve"> </t>
    </r>
    <r>
      <rPr>
        <sz val="11"/>
        <rFont val="Aptos Narrow"/>
        <family val="2"/>
        <scheme val="minor"/>
      </rPr>
      <t>2024 soetas selts toetuse abil mobiilse kerksuskeskuse varustuse (voodid, magamiskotid, toitlustusvahendid, lauad-toolid, telk, generaator jm) ehk depood saab kokkuleppel Hiiumaa Vallavalitsusega pärast renoveerimist hakata kasutama kogu Emmaste piirkonna kerksuskeskusena. Depoohoone sobib kerksuskeskuseks eriti hästi seetõttu, et asub kortermajade piirkonnas ja teist alternatiivset toimepidavat hoonet lähiümbruses ei ole. Mobiilse kerksuskeskusena on tuletõrjeselts juba aktiivselt osalenud kriisivalmiduse infopäevadel kogukonna kriisiteadlikkuse tõstmisel. Ruume hakatakse kasutama ka lastele mõeldud ennetusringide ja täiskasvanutele mõeldud ennetuskoolituste läbiviimiseks. Selts on oma jõududega lammutanud soojustamata põrandad ja laed ning mittevajalikud vaheseinad. Hiiumaa vallalt saadud toetuse abil on vahetatud vee-, kanalisatsiooni- ja küttesüsteemitorustikud ning ehitatud uued soojustatud põrandad. Antud projektiga teostatakse sisetöid: ehitatakse uued soojustatud siseseinad ja laed, viimistletakse ruumid (v.a.garaaz), WC ja pesuruum viiakse nende k.a. invakasutamise valmidusse (WC pott, kraanikauss, 2 du</t>
    </r>
    <r>
      <rPr>
        <sz val="11"/>
        <rFont val="Aptos Narrow"/>
        <family val="2"/>
      </rPr>
      <t>šši), vahetatakse 3 akent ja 2 välisust, teostatakse elektritöid. Projekti tulemusena paraneb vabatahtliku päästetegevuse jätkusuutlikkus, tõuseb vabatahtlike toimepidevus, reageerimiskindlus ja töö ohutus, paraneb kogukonna turvalisus läbi vabatahtliku päästetegevuse võimekuse suurenemise. Projekti elluviimise tulemusena paranevad ka vabatahtlike päästjate tingimused. Garaaž, kus asub päästetehnika, ühendatakse uuendatud küttesüsteemiga. Uste ja akende vahetuse tulemusena muutub hoone energiasäästlikumaks.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</si>
</sst>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charset val="186"/>
      <scheme val="minor"/>
    </font>
    <font>
      <sz val="20"/>
      <color rgb="FF0F4761"/>
      <name val="Times New Roman"/>
      <family val="1"/>
      <charset val="186"/>
    </font>
    <font>
      <b/>
      <sz val="10"/>
      <color theme="1"/>
      <name val="Times New Roman"/>
      <family val="1"/>
      <charset val="186"/>
    </font>
    <font>
      <b/>
      <sz val="11"/>
      <color theme="1"/>
      <name val="Times New Roman"/>
      <family val="1"/>
      <charset val="186"/>
    </font>
    <font>
      <b/>
      <sz val="11"/>
      <color theme="1"/>
      <name val="Aptos Narrow"/>
      <family val="2"/>
      <scheme val="minor"/>
    </font>
    <font>
      <i/>
      <sz val="10"/>
      <color theme="1"/>
      <name val="Times New Roman"/>
      <family val="1"/>
      <charset val="186"/>
    </font>
    <font>
      <i/>
      <sz val="11"/>
      <color theme="1"/>
      <name val="Aptos Narrow"/>
      <family val="2"/>
      <scheme val="minor"/>
    </font>
    <font>
      <i/>
      <sz val="10"/>
      <color theme="1"/>
      <name val="Aptos Narrow"/>
      <family val="2"/>
      <scheme val="minor"/>
    </font>
    <font>
      <b/>
      <sz val="10"/>
      <color rgb="FFFF0000"/>
      <name val="Times New Roman"/>
      <family val="1"/>
      <charset val="186"/>
    </font>
    <font>
      <sz val="10"/>
      <color theme="1"/>
      <name val="Times New Roman"/>
      <family val="1"/>
      <charset val="186"/>
    </font>
    <font>
      <sz val="11"/>
      <color theme="1"/>
      <name val="Aptos Narrow"/>
      <family val="2"/>
      <scheme val="minor"/>
    </font>
    <font>
      <u/>
      <sz val="11"/>
      <color theme="10"/>
      <name val="Aptos Narrow"/>
      <family val="2"/>
      <charset val="186"/>
      <scheme val="minor"/>
    </font>
    <font>
      <sz val="11"/>
      <color rgb="FFFF0000"/>
      <name val="Aptos Narrow"/>
      <family val="2"/>
      <scheme val="minor"/>
    </font>
    <font>
      <sz val="11"/>
      <name val="Aptos Narrow"/>
      <family val="2"/>
      <scheme val="minor"/>
    </font>
    <font>
      <sz val="11"/>
      <name val="Aptos Narrow"/>
      <family val="2"/>
    </font>
    <font>
      <sz val="11"/>
      <color theme="1"/>
      <name val="Aptos Narrow"/>
      <family val="2"/>
    </font>
    <font>
      <sz val="11"/>
      <color theme="1"/>
      <name val="Aptos Narrow"/>
      <family val="2"/>
      <charset val="186"/>
    </font>
  </fonts>
  <fills count="3">
    <fill>
      <patternFill patternType="none"/>
    </fill>
    <fill>
      <patternFill patternType="gray125"/>
    </fill>
    <fill>
      <patternFill patternType="solid">
        <fgColor theme="0" tint="-0.149998474074526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96">
    <xf numFmtId="0" fontId="0" fillId="0" borderId="0" xfId="0"/>
    <xf numFmtId="0" fontId="2" fillId="0" borderId="0" xfId="0" applyFont="1" applyAlignment="1">
      <alignment vertical="center"/>
    </xf>
    <xf numFmtId="0" fontId="3" fillId="0" borderId="0" xfId="0" applyFont="1"/>
    <xf numFmtId="0" fontId="4" fillId="0" borderId="0" xfId="0" applyFont="1"/>
    <xf numFmtId="0" fontId="4" fillId="0" borderId="2" xfId="0" applyFont="1" applyBorder="1"/>
    <xf numFmtId="0" fontId="3" fillId="0" borderId="11" xfId="0" applyFont="1" applyBorder="1"/>
    <xf numFmtId="0" fontId="3" fillId="0" borderId="12" xfId="0" applyFont="1" applyBorder="1" applyAlignment="1">
      <alignment horizontal="justify" vertical="center"/>
    </xf>
    <xf numFmtId="0" fontId="3" fillId="0" borderId="14" xfId="0" applyFont="1" applyBorder="1"/>
    <xf numFmtId="0" fontId="4" fillId="0" borderId="14" xfId="0" applyFont="1" applyBorder="1"/>
    <xf numFmtId="0" fontId="3" fillId="0" borderId="8" xfId="0" applyFont="1" applyBorder="1"/>
    <xf numFmtId="0" fontId="4" fillId="0" borderId="16" xfId="0" applyFont="1" applyBorder="1"/>
    <xf numFmtId="0" fontId="0" fillId="0" borderId="5" xfId="0" applyBorder="1"/>
    <xf numFmtId="0" fontId="0" fillId="0" borderId="18" xfId="0" applyBorder="1"/>
    <xf numFmtId="0" fontId="0" fillId="0" borderId="19" xfId="0" applyBorder="1"/>
    <xf numFmtId="0" fontId="1" fillId="0" borderId="0" xfId="0" applyFont="1" applyAlignment="1">
      <alignment horizontal="center" vertical="center" wrapText="1"/>
    </xf>
    <xf numFmtId="1" fontId="0" fillId="0" borderId="1" xfId="0" applyNumberFormat="1" applyBorder="1"/>
    <xf numFmtId="0" fontId="4" fillId="0" borderId="30" xfId="0" applyFont="1" applyBorder="1" applyAlignment="1">
      <alignment vertical="top"/>
    </xf>
    <xf numFmtId="0" fontId="4" fillId="0" borderId="31" xfId="0" applyFont="1" applyBorder="1" applyAlignment="1">
      <alignment horizontal="left" vertical="top" wrapText="1"/>
    </xf>
    <xf numFmtId="0" fontId="4" fillId="0" borderId="31" xfId="0" applyFont="1" applyBorder="1" applyAlignment="1">
      <alignment vertical="top" wrapText="1"/>
    </xf>
    <xf numFmtId="0" fontId="4" fillId="0" borderId="32" xfId="0" applyFont="1" applyBorder="1" applyAlignment="1">
      <alignment vertical="top" wrapText="1"/>
    </xf>
    <xf numFmtId="0" fontId="4" fillId="0" borderId="30" xfId="0" applyFont="1" applyBorder="1" applyAlignment="1">
      <alignment wrapText="1"/>
    </xf>
    <xf numFmtId="0" fontId="0" fillId="0" borderId="0" xfId="0" applyAlignment="1">
      <alignment horizontal="left"/>
    </xf>
    <xf numFmtId="0" fontId="4" fillId="0" borderId="25" xfId="0" applyFont="1" applyBorder="1" applyAlignment="1">
      <alignment horizontal="center" wrapText="1"/>
    </xf>
    <xf numFmtId="0" fontId="0" fillId="0" borderId="38" xfId="0" applyBorder="1"/>
    <xf numFmtId="0" fontId="0" fillId="0" borderId="2" xfId="0" applyBorder="1"/>
    <xf numFmtId="0" fontId="0" fillId="0" borderId="39" xfId="0" applyBorder="1"/>
    <xf numFmtId="1" fontId="0" fillId="0" borderId="40" xfId="0" applyNumberFormat="1" applyBorder="1"/>
    <xf numFmtId="1" fontId="0" fillId="0" borderId="29" xfId="0" applyNumberFormat="1" applyBorder="1"/>
    <xf numFmtId="1" fontId="0" fillId="0" borderId="41" xfId="0" applyNumberFormat="1" applyBorder="1"/>
    <xf numFmtId="1" fontId="0" fillId="0" borderId="34" xfId="0" applyNumberFormat="1" applyBorder="1"/>
    <xf numFmtId="14" fontId="0" fillId="2" borderId="21" xfId="0" applyNumberFormat="1" applyFill="1" applyBorder="1"/>
    <xf numFmtId="0" fontId="0" fillId="2" borderId="1" xfId="0" applyFill="1" applyBorder="1"/>
    <xf numFmtId="0" fontId="0" fillId="2" borderId="16" xfId="0" applyFill="1" applyBorder="1"/>
    <xf numFmtId="0" fontId="0" fillId="2" borderId="20" xfId="0" applyFill="1" applyBorder="1" applyAlignment="1">
      <alignment horizontal="center" wrapText="1"/>
    </xf>
    <xf numFmtId="0" fontId="0" fillId="2" borderId="20" xfId="0" applyFill="1" applyBorder="1"/>
    <xf numFmtId="0" fontId="0" fillId="2" borderId="26" xfId="0" applyFill="1" applyBorder="1"/>
    <xf numFmtId="0" fontId="0" fillId="2" borderId="33" xfId="0" applyFill="1" applyBorder="1"/>
    <xf numFmtId="0" fontId="0" fillId="2" borderId="34" xfId="0" applyFill="1" applyBorder="1"/>
    <xf numFmtId="0" fontId="0" fillId="2" borderId="28" xfId="0" applyFill="1" applyBorder="1"/>
    <xf numFmtId="0" fontId="4" fillId="0" borderId="4" xfId="0" applyFont="1" applyBorder="1"/>
    <xf numFmtId="0" fontId="10" fillId="0" borderId="31" xfId="0" applyFont="1" applyBorder="1"/>
    <xf numFmtId="0" fontId="10" fillId="0" borderId="35" xfId="0" applyFont="1" applyBorder="1"/>
    <xf numFmtId="0" fontId="0" fillId="0" borderId="23" xfId="0" applyBorder="1"/>
    <xf numFmtId="0" fontId="11" fillId="2" borderId="24" xfId="1" applyFill="1" applyBorder="1"/>
    <xf numFmtId="0" fontId="0" fillId="2" borderId="20" xfId="0" applyFill="1" applyBorder="1" applyAlignment="1">
      <alignment horizontal="center"/>
    </xf>
    <xf numFmtId="0" fontId="7" fillId="0" borderId="0" xfId="0" applyFont="1" applyAlignment="1">
      <alignment horizontal="right"/>
    </xf>
    <xf numFmtId="0" fontId="0" fillId="2" borderId="20" xfId="0" applyFill="1" applyBorder="1" applyAlignment="1">
      <alignment horizontal="center"/>
    </xf>
    <xf numFmtId="0" fontId="0" fillId="2" borderId="1" xfId="0" applyFill="1" applyBorder="1" applyAlignment="1">
      <alignment horizontal="center"/>
    </xf>
    <xf numFmtId="0" fontId="0" fillId="2" borderId="23" xfId="0" applyFill="1" applyBorder="1" applyAlignment="1">
      <alignment horizontal="center"/>
    </xf>
    <xf numFmtId="0" fontId="0" fillId="2" borderId="26" xfId="0" applyFill="1" applyBorder="1" applyAlignment="1">
      <alignment horizontal="center"/>
    </xf>
    <xf numFmtId="0" fontId="0" fillId="2" borderId="27" xfId="0" applyFill="1" applyBorder="1" applyAlignment="1">
      <alignment horizontal="center"/>
    </xf>
    <xf numFmtId="0" fontId="0" fillId="2" borderId="24" xfId="0" applyFill="1" applyBorder="1" applyAlignment="1">
      <alignment horizontal="center"/>
    </xf>
    <xf numFmtId="0" fontId="0" fillId="2" borderId="37" xfId="0" applyFill="1" applyBorder="1" applyAlignment="1">
      <alignment horizontal="right"/>
    </xf>
    <xf numFmtId="0" fontId="0" fillId="2" borderId="27" xfId="0" applyFill="1" applyBorder="1" applyAlignment="1">
      <alignment horizontal="center" vertical="top"/>
    </xf>
    <xf numFmtId="0" fontId="0" fillId="2" borderId="24" xfId="0" applyFill="1" applyBorder="1" applyAlignment="1">
      <alignment horizontal="center" vertical="top"/>
    </xf>
    <xf numFmtId="0" fontId="0" fillId="0" borderId="36" xfId="0" applyBorder="1" applyAlignment="1">
      <alignment horizontal="left" wrapText="1"/>
    </xf>
    <xf numFmtId="0" fontId="0" fillId="2" borderId="31" xfId="0" applyFill="1" applyBorder="1" applyAlignment="1">
      <alignment horizontal="center"/>
    </xf>
    <xf numFmtId="0" fontId="0" fillId="2" borderId="32" xfId="0" applyFill="1" applyBorder="1" applyAlignment="1">
      <alignment horizontal="center"/>
    </xf>
    <xf numFmtId="0" fontId="3" fillId="0" borderId="36" xfId="0" applyFont="1" applyBorder="1" applyAlignment="1">
      <alignment horizontal="left" wrapText="1"/>
    </xf>
    <xf numFmtId="0" fontId="4" fillId="0" borderId="19" xfId="0" applyFont="1" applyBorder="1" applyAlignment="1">
      <alignment horizontal="right"/>
    </xf>
    <xf numFmtId="0" fontId="4" fillId="0" borderId="42" xfId="0" applyFont="1" applyBorder="1" applyAlignment="1">
      <alignment horizontal="right"/>
    </xf>
    <xf numFmtId="0" fontId="4" fillId="2" borderId="43" xfId="0" applyFont="1" applyFill="1" applyBorder="1" applyAlignment="1">
      <alignment horizontal="right"/>
    </xf>
    <xf numFmtId="0" fontId="4" fillId="2" borderId="45" xfId="0" applyFont="1" applyFill="1" applyBorder="1" applyAlignment="1">
      <alignment horizontal="right"/>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0" fillId="2" borderId="1" xfId="0" applyFill="1" applyBorder="1" applyAlignment="1">
      <alignment horizontal="center" vertical="top"/>
    </xf>
    <xf numFmtId="0" fontId="0" fillId="2" borderId="23" xfId="0" applyFill="1" applyBorder="1" applyAlignment="1">
      <alignment horizontal="center" vertical="top"/>
    </xf>
    <xf numFmtId="0" fontId="0" fillId="2" borderId="8" xfId="0" applyFill="1" applyBorder="1" applyAlignment="1">
      <alignment horizontal="left"/>
    </xf>
    <xf numFmtId="0" fontId="0" fillId="2" borderId="9" xfId="0" applyFill="1" applyBorder="1" applyAlignment="1">
      <alignment horizontal="left"/>
    </xf>
    <xf numFmtId="0" fontId="0" fillId="2" borderId="10" xfId="0" applyFill="1" applyBorder="1" applyAlignment="1">
      <alignment horizontal="left"/>
    </xf>
    <xf numFmtId="0" fontId="4" fillId="0" borderId="19" xfId="0" applyFont="1" applyBorder="1" applyAlignment="1">
      <alignment horizontal="right" wrapText="1"/>
    </xf>
    <xf numFmtId="0" fontId="4" fillId="0" borderId="36" xfId="0" applyFont="1" applyBorder="1" applyAlignment="1">
      <alignment horizontal="right" wrapText="1"/>
    </xf>
    <xf numFmtId="0" fontId="1" fillId="0" borderId="0" xfId="0" applyFont="1" applyAlignment="1">
      <alignment horizontal="center" vertical="center"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0" fontId="4" fillId="0" borderId="25" xfId="0" applyFont="1" applyBorder="1" applyAlignment="1">
      <alignment horizontal="center" vertical="center"/>
    </xf>
    <xf numFmtId="0" fontId="4" fillId="0" borderId="21" xfId="0" applyFont="1" applyBorder="1" applyAlignment="1">
      <alignment horizontal="center" vertical="center"/>
    </xf>
    <xf numFmtId="0" fontId="8" fillId="0" borderId="0" xfId="0" applyFont="1" applyAlignment="1">
      <alignment horizontal="left" vertical="center" wrapText="1"/>
    </xf>
    <xf numFmtId="0" fontId="4" fillId="0" borderId="21" xfId="0" applyFont="1" applyBorder="1" applyAlignment="1">
      <alignment horizontal="center" vertical="top"/>
    </xf>
    <xf numFmtId="0" fontId="4" fillId="0" borderId="22" xfId="0" applyFont="1" applyBorder="1" applyAlignment="1">
      <alignment horizontal="center" vertical="top"/>
    </xf>
    <xf numFmtId="0" fontId="0" fillId="0" borderId="1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5" xfId="0"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15" xfId="0" applyFill="1" applyBorder="1" applyAlignment="1">
      <alignment horizontal="center"/>
    </xf>
    <xf numFmtId="0" fontId="4" fillId="0" borderId="43" xfId="0" applyFont="1" applyBorder="1" applyAlignment="1">
      <alignment horizontal="right" wrapText="1"/>
    </xf>
    <xf numFmtId="0" fontId="4" fillId="0" borderId="44" xfId="0" applyFont="1" applyBorder="1" applyAlignment="1">
      <alignment horizontal="right" wrapText="1"/>
    </xf>
    <xf numFmtId="0" fontId="4" fillId="0" borderId="45" xfId="0" applyFont="1" applyBorder="1" applyAlignment="1">
      <alignment horizontal="right" wrapText="1"/>
    </xf>
  </cellXfs>
  <cellStyles count="2">
    <cellStyle name="Hüperlink" xfId="1" builtinId="8"/>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emmastetuletorjeselt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E2E46-BEE0-42B9-BAFC-20F9E041740C}">
  <dimension ref="A1:G80"/>
  <sheetViews>
    <sheetView tabSelected="1" workbookViewId="0">
      <selection activeCell="A25" sqref="A25:D25"/>
    </sheetView>
  </sheetViews>
  <sheetFormatPr defaultRowHeight="15" x14ac:dyDescent="0.25"/>
  <cols>
    <col min="1" max="1" width="36.140625" customWidth="1"/>
    <col min="2" max="2" width="22.42578125" customWidth="1"/>
    <col min="3" max="3" width="31.42578125" customWidth="1"/>
    <col min="4" max="4" width="26.7109375" customWidth="1"/>
    <col min="5" max="5" width="10.42578125" customWidth="1"/>
    <col min="6" max="6" width="15.7109375" customWidth="1"/>
    <col min="7" max="7" width="12.5703125" customWidth="1"/>
  </cols>
  <sheetData>
    <row r="1" spans="1:4" ht="51" customHeight="1" x14ac:dyDescent="0.25">
      <c r="A1" s="73" t="s">
        <v>22</v>
      </c>
      <c r="B1" s="73"/>
      <c r="C1" s="73"/>
      <c r="D1" s="73"/>
    </row>
    <row r="2" spans="1:4" ht="14.45" customHeight="1" x14ac:dyDescent="0.25">
      <c r="A2" s="14"/>
      <c r="B2" s="14"/>
      <c r="C2" s="14"/>
      <c r="D2" s="14"/>
    </row>
    <row r="3" spans="1:4" ht="14.45" customHeight="1" x14ac:dyDescent="0.25">
      <c r="A3" s="78" t="s">
        <v>34</v>
      </c>
      <c r="B3" s="78"/>
      <c r="C3" s="14"/>
      <c r="D3" s="14"/>
    </row>
    <row r="5" spans="1:4" ht="15.75" thickBot="1" x14ac:dyDescent="0.3">
      <c r="A5" s="1" t="s">
        <v>0</v>
      </c>
    </row>
    <row r="6" spans="1:4" x14ac:dyDescent="0.25">
      <c r="A6" s="11" t="s">
        <v>1</v>
      </c>
      <c r="B6" s="84"/>
      <c r="C6" s="85"/>
      <c r="D6" s="86"/>
    </row>
    <row r="7" spans="1:4" x14ac:dyDescent="0.25">
      <c r="A7" s="12" t="s">
        <v>2</v>
      </c>
      <c r="B7" s="87"/>
      <c r="C7" s="88"/>
      <c r="D7" s="89"/>
    </row>
    <row r="8" spans="1:4" x14ac:dyDescent="0.25">
      <c r="A8" s="12" t="s">
        <v>3</v>
      </c>
      <c r="B8" s="87"/>
      <c r="C8" s="88"/>
      <c r="D8" s="89"/>
    </row>
    <row r="9" spans="1:4" ht="15.75" thickBot="1" x14ac:dyDescent="0.3">
      <c r="A9" s="13" t="s">
        <v>4</v>
      </c>
      <c r="B9" s="81"/>
      <c r="C9" s="82"/>
      <c r="D9" s="83"/>
    </row>
    <row r="11" spans="1:4" ht="15.75" thickBot="1" x14ac:dyDescent="0.3">
      <c r="A11" s="1" t="s">
        <v>5</v>
      </c>
    </row>
    <row r="12" spans="1:4" x14ac:dyDescent="0.25">
      <c r="A12" s="5" t="s">
        <v>6</v>
      </c>
      <c r="B12" s="30">
        <v>45962</v>
      </c>
      <c r="C12" s="6" t="s">
        <v>7</v>
      </c>
      <c r="D12" s="30">
        <v>46022</v>
      </c>
    </row>
    <row r="13" spans="1:4" x14ac:dyDescent="0.25">
      <c r="A13" s="7" t="s">
        <v>35</v>
      </c>
      <c r="B13" s="90" t="s">
        <v>44</v>
      </c>
      <c r="C13" s="91"/>
      <c r="D13" s="92"/>
    </row>
    <row r="14" spans="1:4" x14ac:dyDescent="0.25">
      <c r="A14" s="8" t="s">
        <v>8</v>
      </c>
      <c r="B14" s="31">
        <v>80628273</v>
      </c>
      <c r="C14" s="4" t="s">
        <v>38</v>
      </c>
      <c r="D14" s="42" t="s">
        <v>45</v>
      </c>
    </row>
    <row r="15" spans="1:4" x14ac:dyDescent="0.25">
      <c r="A15" s="7" t="s">
        <v>9</v>
      </c>
      <c r="B15" s="90" t="s">
        <v>46</v>
      </c>
      <c r="C15" s="91"/>
      <c r="D15" s="92"/>
    </row>
    <row r="16" spans="1:4" x14ac:dyDescent="0.25">
      <c r="A16" s="7" t="s">
        <v>10</v>
      </c>
      <c r="B16" s="90" t="s">
        <v>47</v>
      </c>
      <c r="C16" s="91"/>
      <c r="D16" s="92"/>
    </row>
    <row r="17" spans="1:4" ht="15.75" thickBot="1" x14ac:dyDescent="0.3">
      <c r="A17" s="9" t="s">
        <v>17</v>
      </c>
      <c r="B17" s="32">
        <v>56938880</v>
      </c>
      <c r="C17" s="10" t="s">
        <v>11</v>
      </c>
      <c r="D17" s="43" t="s">
        <v>48</v>
      </c>
    </row>
    <row r="20" spans="1:4" ht="15.75" thickBot="1" x14ac:dyDescent="0.3">
      <c r="A20" s="2" t="s">
        <v>24</v>
      </c>
    </row>
    <row r="21" spans="1:4" ht="25.5" customHeight="1" x14ac:dyDescent="0.25">
      <c r="A21" s="63" t="s">
        <v>37</v>
      </c>
      <c r="B21" s="64"/>
      <c r="C21" s="64"/>
      <c r="D21" s="65"/>
    </row>
    <row r="22" spans="1:4" ht="62.45" customHeight="1" thickBot="1" x14ac:dyDescent="0.3">
      <c r="A22" s="68" t="s">
        <v>49</v>
      </c>
      <c r="B22" s="69"/>
      <c r="C22" s="69"/>
      <c r="D22" s="70"/>
    </row>
    <row r="23" spans="1:4" ht="15.75" thickBot="1" x14ac:dyDescent="0.3"/>
    <row r="24" spans="1:4" ht="39" customHeight="1" x14ac:dyDescent="0.25">
      <c r="A24" s="63" t="s">
        <v>36</v>
      </c>
      <c r="B24" s="64"/>
      <c r="C24" s="64"/>
      <c r="D24" s="65"/>
    </row>
    <row r="25" spans="1:4" ht="62.45" customHeight="1" thickBot="1" x14ac:dyDescent="0.3">
      <c r="A25" s="68" t="s">
        <v>62</v>
      </c>
      <c r="B25" s="69"/>
      <c r="C25" s="69"/>
      <c r="D25" s="70"/>
    </row>
    <row r="26" spans="1:4" ht="15.75" thickBot="1" x14ac:dyDescent="0.3">
      <c r="A26" s="21"/>
      <c r="B26" s="21"/>
      <c r="C26" s="21"/>
      <c r="D26" s="21"/>
    </row>
    <row r="27" spans="1:4" ht="15.75" thickBot="1" x14ac:dyDescent="0.3">
      <c r="A27" s="63" t="s">
        <v>28</v>
      </c>
      <c r="B27" s="64"/>
      <c r="C27" s="64"/>
      <c r="D27" s="65"/>
    </row>
    <row r="28" spans="1:4" ht="32.450000000000003" customHeight="1" x14ac:dyDescent="0.25">
      <c r="A28" s="22" t="s">
        <v>30</v>
      </c>
      <c r="B28" s="79" t="s">
        <v>29</v>
      </c>
      <c r="C28" s="79"/>
      <c r="D28" s="80"/>
    </row>
    <row r="29" spans="1:4" x14ac:dyDescent="0.25">
      <c r="A29" s="33" t="s">
        <v>50</v>
      </c>
      <c r="B29" s="66" t="s">
        <v>51</v>
      </c>
      <c r="C29" s="66"/>
      <c r="D29" s="67"/>
    </row>
    <row r="30" spans="1:4" x14ac:dyDescent="0.25">
      <c r="A30" s="33" t="s">
        <v>50</v>
      </c>
      <c r="B30" s="66" t="s">
        <v>52</v>
      </c>
      <c r="C30" s="66"/>
      <c r="D30" s="67"/>
    </row>
    <row r="31" spans="1:4" x14ac:dyDescent="0.25">
      <c r="A31" s="33" t="s">
        <v>50</v>
      </c>
      <c r="B31" s="66" t="s">
        <v>53</v>
      </c>
      <c r="C31" s="66"/>
      <c r="D31" s="67"/>
    </row>
    <row r="32" spans="1:4" x14ac:dyDescent="0.25">
      <c r="A32" s="33" t="s">
        <v>50</v>
      </c>
      <c r="B32" s="66" t="s">
        <v>54</v>
      </c>
      <c r="C32" s="66"/>
      <c r="D32" s="67"/>
    </row>
    <row r="33" spans="1:7" x14ac:dyDescent="0.25">
      <c r="A33" s="44" t="s">
        <v>50</v>
      </c>
      <c r="B33" s="66" t="s">
        <v>55</v>
      </c>
      <c r="C33" s="66"/>
      <c r="D33" s="67"/>
    </row>
    <row r="34" spans="1:7" x14ac:dyDescent="0.25">
      <c r="A34" s="34"/>
      <c r="B34" s="66"/>
      <c r="C34" s="66"/>
      <c r="D34" s="67"/>
    </row>
    <row r="35" spans="1:7" ht="15.75" thickBot="1" x14ac:dyDescent="0.3">
      <c r="A35" s="35"/>
      <c r="B35" s="53"/>
      <c r="C35" s="53"/>
      <c r="D35" s="54"/>
    </row>
    <row r="37" spans="1:7" x14ac:dyDescent="0.25">
      <c r="A37" s="2" t="s">
        <v>12</v>
      </c>
    </row>
    <row r="38" spans="1:7" ht="32.450000000000003" customHeight="1" thickBot="1" x14ac:dyDescent="0.3">
      <c r="A38" s="55" t="s">
        <v>25</v>
      </c>
      <c r="B38" s="55"/>
      <c r="C38" s="55"/>
      <c r="D38" s="55"/>
      <c r="E38" s="55"/>
      <c r="F38" s="55"/>
      <c r="G38" s="55"/>
    </row>
    <row r="39" spans="1:7" ht="70.5" customHeight="1" thickBot="1" x14ac:dyDescent="0.3">
      <c r="A39" s="16" t="s">
        <v>13</v>
      </c>
      <c r="B39" s="17" t="s">
        <v>16</v>
      </c>
      <c r="C39" s="17" t="s">
        <v>21</v>
      </c>
      <c r="D39" s="17" t="s">
        <v>20</v>
      </c>
      <c r="E39" s="18" t="s">
        <v>14</v>
      </c>
      <c r="F39" s="18" t="s">
        <v>31</v>
      </c>
      <c r="G39" s="19" t="s">
        <v>15</v>
      </c>
    </row>
    <row r="40" spans="1:7" x14ac:dyDescent="0.25">
      <c r="A40" s="36" t="s">
        <v>56</v>
      </c>
      <c r="B40" s="37">
        <v>6600</v>
      </c>
      <c r="C40" s="37"/>
      <c r="D40" s="37"/>
      <c r="E40" s="23">
        <f>D40/1.24+C40/1.22+B40</f>
        <v>6600</v>
      </c>
      <c r="F40" s="29">
        <f>E40-G40</f>
        <v>600.00000000000091</v>
      </c>
      <c r="G40" s="26">
        <f t="shared" ref="G40:G56" si="0">E40/1.1</f>
        <v>5999.9999999999991</v>
      </c>
    </row>
    <row r="41" spans="1:7" x14ac:dyDescent="0.25">
      <c r="A41" s="34" t="s">
        <v>52</v>
      </c>
      <c r="B41" s="31">
        <v>7500</v>
      </c>
      <c r="C41" s="31"/>
      <c r="D41" s="31"/>
      <c r="E41" s="24">
        <f t="shared" ref="E41:E56" si="1">D41/1.24+C41/1.22+B41</f>
        <v>7500</v>
      </c>
      <c r="F41" s="15">
        <f t="shared" ref="F41:F56" si="2">E41-G41</f>
        <v>681.81818181818198</v>
      </c>
      <c r="G41" s="26">
        <f t="shared" si="0"/>
        <v>6818.181818181818</v>
      </c>
    </row>
    <row r="42" spans="1:7" x14ac:dyDescent="0.25">
      <c r="A42" s="34" t="s">
        <v>53</v>
      </c>
      <c r="B42" s="31">
        <v>10600</v>
      </c>
      <c r="C42" s="31"/>
      <c r="D42" s="31"/>
      <c r="E42" s="24">
        <f t="shared" si="1"/>
        <v>10600</v>
      </c>
      <c r="F42" s="15">
        <f t="shared" si="2"/>
        <v>963.63636363636397</v>
      </c>
      <c r="G42" s="26">
        <f t="shared" si="0"/>
        <v>9636.363636363636</v>
      </c>
    </row>
    <row r="43" spans="1:7" x14ac:dyDescent="0.25">
      <c r="A43" s="34" t="s">
        <v>54</v>
      </c>
      <c r="B43" s="31">
        <v>11700</v>
      </c>
      <c r="C43" s="31"/>
      <c r="D43" s="31"/>
      <c r="E43" s="24">
        <f t="shared" si="1"/>
        <v>11700</v>
      </c>
      <c r="F43" s="15">
        <f t="shared" si="2"/>
        <v>1063.636363636364</v>
      </c>
      <c r="G43" s="26">
        <f t="shared" si="0"/>
        <v>10636.363636363636</v>
      </c>
    </row>
    <row r="44" spans="1:7" x14ac:dyDescent="0.25">
      <c r="A44" s="34" t="s">
        <v>57</v>
      </c>
      <c r="B44" s="31"/>
      <c r="C44" s="31"/>
      <c r="D44" s="31">
        <v>20666.63</v>
      </c>
      <c r="E44" s="24">
        <f t="shared" si="1"/>
        <v>16666.637096774193</v>
      </c>
      <c r="F44" s="15">
        <f t="shared" si="2"/>
        <v>1515.1488269794736</v>
      </c>
      <c r="G44" s="26">
        <f t="shared" si="0"/>
        <v>15151.48826979472</v>
      </c>
    </row>
    <row r="45" spans="1:7" x14ac:dyDescent="0.25">
      <c r="A45" s="34"/>
      <c r="B45" s="31"/>
      <c r="C45" s="31"/>
      <c r="D45" s="31"/>
      <c r="E45" s="24">
        <f t="shared" si="1"/>
        <v>0</v>
      </c>
      <c r="F45" s="15">
        <f t="shared" si="2"/>
        <v>0</v>
      </c>
      <c r="G45" s="26">
        <f t="shared" si="0"/>
        <v>0</v>
      </c>
    </row>
    <row r="46" spans="1:7" x14ac:dyDescent="0.25">
      <c r="A46" s="34"/>
      <c r="B46" s="31"/>
      <c r="C46" s="31"/>
      <c r="D46" s="31"/>
      <c r="E46" s="24">
        <f t="shared" si="1"/>
        <v>0</v>
      </c>
      <c r="F46" s="15">
        <f t="shared" si="2"/>
        <v>0</v>
      </c>
      <c r="G46" s="26">
        <f t="shared" si="0"/>
        <v>0</v>
      </c>
    </row>
    <row r="47" spans="1:7" x14ac:dyDescent="0.25">
      <c r="A47" s="34"/>
      <c r="B47" s="31"/>
      <c r="C47" s="31"/>
      <c r="D47" s="31"/>
      <c r="E47" s="24">
        <f t="shared" si="1"/>
        <v>0</v>
      </c>
      <c r="F47" s="15">
        <f t="shared" si="2"/>
        <v>0</v>
      </c>
      <c r="G47" s="26">
        <f t="shared" si="0"/>
        <v>0</v>
      </c>
    </row>
    <row r="48" spans="1:7" x14ac:dyDescent="0.25">
      <c r="A48" s="34"/>
      <c r="B48" s="31"/>
      <c r="C48" s="31"/>
      <c r="D48" s="31"/>
      <c r="E48" s="24">
        <f t="shared" si="1"/>
        <v>0</v>
      </c>
      <c r="F48" s="15">
        <f t="shared" si="2"/>
        <v>0</v>
      </c>
      <c r="G48" s="26">
        <f t="shared" si="0"/>
        <v>0</v>
      </c>
    </row>
    <row r="49" spans="1:7" x14ac:dyDescent="0.25">
      <c r="A49" s="34"/>
      <c r="B49" s="31"/>
      <c r="C49" s="31"/>
      <c r="D49" s="31"/>
      <c r="E49" s="24">
        <f t="shared" si="1"/>
        <v>0</v>
      </c>
      <c r="F49" s="15">
        <f t="shared" si="2"/>
        <v>0</v>
      </c>
      <c r="G49" s="26">
        <f t="shared" si="0"/>
        <v>0</v>
      </c>
    </row>
    <row r="50" spans="1:7" x14ac:dyDescent="0.25">
      <c r="A50" s="34"/>
      <c r="B50" s="31"/>
      <c r="C50" s="31"/>
      <c r="D50" s="31"/>
      <c r="E50" s="24">
        <f t="shared" si="1"/>
        <v>0</v>
      </c>
      <c r="F50" s="15">
        <f t="shared" si="2"/>
        <v>0</v>
      </c>
      <c r="G50" s="26">
        <f t="shared" si="0"/>
        <v>0</v>
      </c>
    </row>
    <row r="51" spans="1:7" x14ac:dyDescent="0.25">
      <c r="A51" s="34"/>
      <c r="B51" s="31"/>
      <c r="C51" s="31"/>
      <c r="D51" s="31"/>
      <c r="E51" s="24">
        <f t="shared" si="1"/>
        <v>0</v>
      </c>
      <c r="F51" s="15">
        <f t="shared" si="2"/>
        <v>0</v>
      </c>
      <c r="G51" s="26">
        <f t="shared" si="0"/>
        <v>0</v>
      </c>
    </row>
    <row r="52" spans="1:7" x14ac:dyDescent="0.25">
      <c r="A52" s="34"/>
      <c r="B52" s="31"/>
      <c r="C52" s="31"/>
      <c r="D52" s="31"/>
      <c r="E52" s="24">
        <f t="shared" si="1"/>
        <v>0</v>
      </c>
      <c r="F52" s="15">
        <f t="shared" si="2"/>
        <v>0</v>
      </c>
      <c r="G52" s="26">
        <f t="shared" si="0"/>
        <v>0</v>
      </c>
    </row>
    <row r="53" spans="1:7" x14ac:dyDescent="0.25">
      <c r="A53" s="34"/>
      <c r="B53" s="31"/>
      <c r="C53" s="31"/>
      <c r="D53" s="31"/>
      <c r="E53" s="24">
        <f t="shared" si="1"/>
        <v>0</v>
      </c>
      <c r="F53" s="15">
        <f t="shared" si="2"/>
        <v>0</v>
      </c>
      <c r="G53" s="26">
        <f t="shared" si="0"/>
        <v>0</v>
      </c>
    </row>
    <row r="54" spans="1:7" x14ac:dyDescent="0.25">
      <c r="A54" s="34"/>
      <c r="B54" s="37"/>
      <c r="C54" s="37"/>
      <c r="D54" s="37"/>
      <c r="E54" s="24">
        <f t="shared" si="1"/>
        <v>0</v>
      </c>
      <c r="F54" s="15">
        <f t="shared" si="2"/>
        <v>0</v>
      </c>
      <c r="G54" s="26">
        <f t="shared" si="0"/>
        <v>0</v>
      </c>
    </row>
    <row r="55" spans="1:7" x14ac:dyDescent="0.25">
      <c r="A55" s="34"/>
      <c r="B55" s="31"/>
      <c r="C55" s="31"/>
      <c r="D55" s="31"/>
      <c r="E55" s="24">
        <f t="shared" si="1"/>
        <v>0</v>
      </c>
      <c r="F55" s="15">
        <f t="shared" si="2"/>
        <v>0</v>
      </c>
      <c r="G55" s="26">
        <f t="shared" si="0"/>
        <v>0</v>
      </c>
    </row>
    <row r="56" spans="1:7" ht="15.75" thickBot="1" x14ac:dyDescent="0.3">
      <c r="A56" s="38"/>
      <c r="B56" s="31"/>
      <c r="C56" s="31"/>
      <c r="D56" s="31"/>
      <c r="E56" s="25">
        <f t="shared" si="1"/>
        <v>0</v>
      </c>
      <c r="F56" s="27">
        <f t="shared" si="2"/>
        <v>0</v>
      </c>
      <c r="G56" s="28">
        <f t="shared" si="0"/>
        <v>0</v>
      </c>
    </row>
    <row r="57" spans="1:7" s="3" customFormat="1" ht="30.95" customHeight="1" thickBot="1" x14ac:dyDescent="0.3">
      <c r="A57" s="20" t="s">
        <v>23</v>
      </c>
      <c r="B57" s="40">
        <f t="shared" ref="B57:D57" si="3">SUM(B40:B56)</f>
        <v>36400</v>
      </c>
      <c r="C57" s="40">
        <f t="shared" si="3"/>
        <v>0</v>
      </c>
      <c r="D57" s="40">
        <f t="shared" si="3"/>
        <v>20666.63</v>
      </c>
      <c r="E57" s="41">
        <f>SUM(E40:E56)</f>
        <v>53066.637096774197</v>
      </c>
      <c r="F57" s="41">
        <f>SUM(F40:F56)</f>
        <v>4824.2397360703844</v>
      </c>
      <c r="G57" s="39">
        <f>SUM(G40:G56)</f>
        <v>48242.397360703806</v>
      </c>
    </row>
    <row r="58" spans="1:7" s="3" customFormat="1" ht="15.95" customHeight="1" thickBot="1" x14ac:dyDescent="0.3">
      <c r="A58" s="93" t="s">
        <v>43</v>
      </c>
      <c r="B58" s="94"/>
      <c r="C58" s="94"/>
      <c r="D58" s="94"/>
      <c r="E58" s="95"/>
      <c r="F58" s="61">
        <v>18242.397359999999</v>
      </c>
      <c r="G58" s="62"/>
    </row>
    <row r="59" spans="1:7" s="3" customFormat="1" ht="15.75" thickBot="1" x14ac:dyDescent="0.3">
      <c r="A59" s="71" t="s">
        <v>42</v>
      </c>
      <c r="B59" s="72"/>
      <c r="C59" s="72"/>
      <c r="D59" s="72"/>
      <c r="E59" s="72"/>
      <c r="F59" s="59">
        <f>G57-F58</f>
        <v>30000.000000703807</v>
      </c>
      <c r="G59" s="60"/>
    </row>
    <row r="60" spans="1:7" ht="15.75" thickBot="1" x14ac:dyDescent="0.3"/>
    <row r="61" spans="1:7" ht="90.75" thickBot="1" x14ac:dyDescent="0.3">
      <c r="A61" s="20" t="s">
        <v>33</v>
      </c>
      <c r="B61" s="56" t="s">
        <v>58</v>
      </c>
      <c r="C61" s="56"/>
      <c r="D61" s="56"/>
      <c r="E61" s="57"/>
    </row>
    <row r="63" spans="1:7" ht="26.1" customHeight="1" thickBot="1" x14ac:dyDescent="0.3">
      <c r="A63" s="58" t="s">
        <v>41</v>
      </c>
      <c r="B63" s="58"/>
      <c r="C63" s="58"/>
      <c r="D63" s="58"/>
      <c r="E63" s="58"/>
    </row>
    <row r="64" spans="1:7" ht="30.6" customHeight="1" x14ac:dyDescent="0.25">
      <c r="A64" s="76" t="s">
        <v>13</v>
      </c>
      <c r="B64" s="77"/>
      <c r="C64" s="74" t="s">
        <v>18</v>
      </c>
      <c r="D64" s="74"/>
      <c r="E64" s="75"/>
    </row>
    <row r="65" spans="1:5" x14ac:dyDescent="0.25">
      <c r="A65" s="46" t="s">
        <v>59</v>
      </c>
      <c r="B65" s="47"/>
      <c r="C65" s="47" t="s">
        <v>61</v>
      </c>
      <c r="D65" s="47"/>
      <c r="E65" s="48"/>
    </row>
    <row r="66" spans="1:5" x14ac:dyDescent="0.25">
      <c r="A66" s="46" t="s">
        <v>57</v>
      </c>
      <c r="B66" s="47"/>
      <c r="C66" s="47" t="s">
        <v>60</v>
      </c>
      <c r="D66" s="47"/>
      <c r="E66" s="48"/>
    </row>
    <row r="67" spans="1:5" x14ac:dyDescent="0.25">
      <c r="A67" s="46"/>
      <c r="B67" s="47"/>
      <c r="C67" s="47"/>
      <c r="D67" s="47"/>
      <c r="E67" s="48"/>
    </row>
    <row r="68" spans="1:5" x14ac:dyDescent="0.25">
      <c r="A68" s="46"/>
      <c r="B68" s="47"/>
      <c r="C68" s="47"/>
      <c r="D68" s="47"/>
      <c r="E68" s="48"/>
    </row>
    <row r="69" spans="1:5" x14ac:dyDescent="0.25">
      <c r="A69" s="46"/>
      <c r="B69" s="47"/>
      <c r="C69" s="47"/>
      <c r="D69" s="47"/>
      <c r="E69" s="48"/>
    </row>
    <row r="70" spans="1:5" x14ac:dyDescent="0.25">
      <c r="A70" s="46"/>
      <c r="B70" s="47"/>
      <c r="C70" s="47"/>
      <c r="D70" s="47"/>
      <c r="E70" s="48"/>
    </row>
    <row r="71" spans="1:5" ht="15.75" thickBot="1" x14ac:dyDescent="0.3">
      <c r="A71" s="49"/>
      <c r="B71" s="50"/>
      <c r="C71" s="50"/>
      <c r="D71" s="50"/>
      <c r="E71" s="51"/>
    </row>
    <row r="73" spans="1:5" x14ac:dyDescent="0.25">
      <c r="A73" s="3" t="s">
        <v>32</v>
      </c>
    </row>
    <row r="74" spans="1:5" x14ac:dyDescent="0.25">
      <c r="A74" s="3" t="s">
        <v>26</v>
      </c>
    </row>
    <row r="75" spans="1:5" x14ac:dyDescent="0.25">
      <c r="A75" s="3" t="s">
        <v>27</v>
      </c>
    </row>
    <row r="76" spans="1:5" x14ac:dyDescent="0.25">
      <c r="A76" s="3" t="s">
        <v>39</v>
      </c>
    </row>
    <row r="77" spans="1:5" x14ac:dyDescent="0.25">
      <c r="A77" s="3" t="s">
        <v>40</v>
      </c>
    </row>
    <row r="79" spans="1:5" x14ac:dyDescent="0.25">
      <c r="A79" s="2" t="s">
        <v>10</v>
      </c>
      <c r="B79" s="52" t="s">
        <v>47</v>
      </c>
      <c r="C79" s="52"/>
    </row>
    <row r="80" spans="1:5" x14ac:dyDescent="0.25">
      <c r="B80" s="45" t="s">
        <v>19</v>
      </c>
      <c r="C80" s="45"/>
    </row>
  </sheetData>
  <mergeCells count="47">
    <mergeCell ref="A1:D1"/>
    <mergeCell ref="C64:E64"/>
    <mergeCell ref="A64:B64"/>
    <mergeCell ref="A3:B3"/>
    <mergeCell ref="A27:D27"/>
    <mergeCell ref="B28:D28"/>
    <mergeCell ref="B9:D9"/>
    <mergeCell ref="B6:D6"/>
    <mergeCell ref="B7:D7"/>
    <mergeCell ref="B8:D8"/>
    <mergeCell ref="A25:D25"/>
    <mergeCell ref="B13:D13"/>
    <mergeCell ref="B15:D15"/>
    <mergeCell ref="B16:D16"/>
    <mergeCell ref="A24:D24"/>
    <mergeCell ref="A58:E58"/>
    <mergeCell ref="A21:D21"/>
    <mergeCell ref="A65:B65"/>
    <mergeCell ref="C65:E65"/>
    <mergeCell ref="B29:D29"/>
    <mergeCell ref="B30:D30"/>
    <mergeCell ref="B31:D31"/>
    <mergeCell ref="B32:D32"/>
    <mergeCell ref="B33:D33"/>
    <mergeCell ref="B34:D34"/>
    <mergeCell ref="A22:D22"/>
    <mergeCell ref="A59:E59"/>
    <mergeCell ref="A66:B66"/>
    <mergeCell ref="C66:E66"/>
    <mergeCell ref="B35:D35"/>
    <mergeCell ref="A38:G38"/>
    <mergeCell ref="B61:E61"/>
    <mergeCell ref="A63:E63"/>
    <mergeCell ref="F59:G59"/>
    <mergeCell ref="F58:G58"/>
    <mergeCell ref="A67:B67"/>
    <mergeCell ref="C67:E67"/>
    <mergeCell ref="A71:B71"/>
    <mergeCell ref="C71:E71"/>
    <mergeCell ref="B79:C79"/>
    <mergeCell ref="B80:C80"/>
    <mergeCell ref="A68:B68"/>
    <mergeCell ref="C68:E68"/>
    <mergeCell ref="A69:B69"/>
    <mergeCell ref="C69:E69"/>
    <mergeCell ref="A70:B70"/>
    <mergeCell ref="C70:E70"/>
  </mergeCells>
  <hyperlinks>
    <hyperlink ref="D17" r:id="rId1" xr:uid="{ABCB0146-0DC1-4E37-B577-280EEB887E6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1</vt:i4>
      </vt:variant>
      <vt:variant>
        <vt:lpstr>Nimega vahemikud</vt:lpstr>
      </vt:variant>
      <vt:variant>
        <vt:i4>1</vt:i4>
      </vt:variant>
    </vt:vector>
  </HeadingPairs>
  <TitlesOfParts>
    <vt:vector size="2" baseType="lpstr">
      <vt:lpstr>Sheet1</vt:lpstr>
      <vt:lpstr>Sheet1!_Hlk102996774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Merike Tammearu</dc:creator>
  <cp:lastModifiedBy>Pilvi Post</cp:lastModifiedBy>
  <dcterms:created xsi:type="dcterms:W3CDTF">2025-08-12T06:56:37Z</dcterms:created>
  <dcterms:modified xsi:type="dcterms:W3CDTF">2025-09-25T06:35:01Z</dcterms:modified>
</cp:coreProperties>
</file>